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60" windowWidth="15240" windowHeight="8130" activeTab="0"/>
  </bookViews>
  <sheets>
    <sheet name="Grant Budget Block" sheetId="1" r:id="rId1"/>
  </sheets>
  <definedNames>
    <definedName name="_xlnm.Print_Area" localSheetId="0">'Grant Budget Block'!$A$41:$C$59</definedName>
  </definedNames>
  <calcPr calcId="125725"/>
</workbook>
</file>

<file path=xl/sharedStrings.xml><?xml version="1.0" encoding="utf-8"?>
<sst xmlns="http://schemas.openxmlformats.org/spreadsheetml/2006/main" count="119" uniqueCount="41">
  <si>
    <t>PROJECT TITLE:</t>
  </si>
  <si>
    <t xml:space="preserve">PM 2.5 Air Monitoring </t>
  </si>
  <si>
    <t>DEPARTMENT:</t>
  </si>
  <si>
    <t>Health</t>
  </si>
  <si>
    <t>Entitlement Period</t>
  </si>
  <si>
    <t>04/01/14-03/31/15</t>
  </si>
  <si>
    <t>FUNDING SOURCE</t>
  </si>
  <si>
    <t>Amount</t>
  </si>
  <si>
    <t>% Dist</t>
  </si>
  <si>
    <t>County Match</t>
  </si>
  <si>
    <t>State</t>
  </si>
  <si>
    <t>Federal</t>
  </si>
  <si>
    <t>Federal In Kind</t>
  </si>
  <si>
    <t>TOTAL</t>
  </si>
  <si>
    <t>BUDGETED EXPENDITURES</t>
  </si>
  <si>
    <t>Personnel</t>
  </si>
  <si>
    <t>Services</t>
  </si>
  <si>
    <t>Operations</t>
  </si>
  <si>
    <t>Equipment</t>
  </si>
  <si>
    <t>DHS - CYF</t>
  </si>
  <si>
    <t>3/01/2014 to 9/30/2014</t>
  </si>
  <si>
    <t>Other Funds</t>
  </si>
  <si>
    <t>Project Description</t>
  </si>
  <si>
    <t>Department of Aging - Block Grant</t>
  </si>
  <si>
    <t>DHS - AAA</t>
  </si>
  <si>
    <t>ENTITLEMENT DATE:</t>
  </si>
  <si>
    <t>7/01/2013 - 6/30/2014</t>
  </si>
  <si>
    <t>PROJECT DESCRIPTION</t>
  </si>
  <si>
    <t>Backlog Reduction Through Instrument Modernization-PCCD</t>
  </si>
  <si>
    <t>Medical Examiner</t>
  </si>
  <si>
    <t>04/01/2014 - 09/30/2014</t>
  </si>
  <si>
    <t>HMGP Generator Grant</t>
  </si>
  <si>
    <t>Emergency Services</t>
  </si>
  <si>
    <t>3/14/14 to 3/6/17</t>
  </si>
  <si>
    <t xml:space="preserve">New </t>
  </si>
  <si>
    <t>Caseworker Visit Formula Grant</t>
  </si>
  <si>
    <r>
      <rPr>
        <b/>
        <sz val="10"/>
        <rFont val="Arial"/>
        <family val="2"/>
      </rPr>
      <t>NEW:</t>
    </r>
    <r>
      <rPr>
        <sz val="10"/>
        <rFont val="Arial"/>
        <family val="2"/>
      </rPr>
      <t xml:space="preserve"> Federal funding to improve the quality of caseworker visits with the emphasis on improving caseworker decision as related to safety, permanency, and well being of foster children, as well as for caseworker retention and recruitment.</t>
    </r>
  </si>
  <si>
    <r>
      <rPr>
        <b/>
        <sz val="10"/>
        <rFont val="Arial"/>
        <family val="2"/>
      </rPr>
      <t>AMEND:</t>
    </r>
    <r>
      <rPr>
        <sz val="10"/>
        <rFont val="Arial"/>
        <family val="2"/>
      </rPr>
      <t xml:space="preserve"> Increase to the FY-13-14 Aging Block Grant Award (ABG) by an additional $313,118 over the  amount of $33,771,592 for a revised total of $34,084,710.  This increase represents an additional $199,768 for the Federal Family Caregiver Program, $100,000 for ABG/Other funds to supplement Options Services and an additional $13,350 for ABG/Other Apprise special awards.  </t>
    </r>
  </si>
  <si>
    <r>
      <rPr>
        <b/>
        <sz val="10"/>
        <rFont val="Arial"/>
        <family val="2"/>
      </rPr>
      <t>NEW:</t>
    </r>
    <r>
      <rPr>
        <sz val="10"/>
        <rFont val="Arial"/>
        <family val="2"/>
      </rPr>
      <t xml:space="preserve"> Funds in the amount of $275,000 will be used for the purchase of eleven (11) emergency generators for critical infrastructure sites to support emergency management operations throughout Allegheny County.  The generators will ensure the public safety radio communications systems for fire, police and Emergency management Services will remain operational in the event of a loss of electrical power at these facilities. </t>
    </r>
  </si>
  <si>
    <r>
      <rPr>
        <b/>
        <sz val="10"/>
        <rFont val="Arial"/>
        <family val="2"/>
      </rPr>
      <t>RENEWAL:</t>
    </r>
    <r>
      <rPr>
        <sz val="10"/>
        <rFont val="Arial"/>
        <family val="2"/>
      </rPr>
      <t xml:space="preserve"> Grant funding for the PM 2.5 Air Monitoring in Allegheny County for an additional year.  Grant funds the purchase of monitors, network design, settings operation and maintenance of monitoring costs. An In-kind Match of $156,176 is included in the 2014 Grant and Special Account Budget as approved by County Council for Job# 27150014 - PM Air Pollution Monitoring. The In-Kind Match has approved by the federal Environmental Protection Agency.</t>
    </r>
  </si>
  <si>
    <r>
      <rPr>
        <b/>
        <sz val="10"/>
        <rFont val="Arial"/>
        <family val="2"/>
      </rPr>
      <t>NEW:</t>
    </r>
    <r>
      <rPr>
        <sz val="10"/>
        <rFont val="Arial"/>
        <family val="2"/>
      </rPr>
      <t xml:space="preserve"> Federal pass thru funding by Pennsylvania Commission on Crime and Delinquency in the amount of $100,000.00. In response to the growing demand for its forensic services requiring scanning electron microscopy, the Medical Examiner proposes to reduce the casework backlog and turnaround time through the acquisition of a new Scanning Electron Microscope (SEM). The new SEM will be used in the examination of gunshot residue, explosive residues, fire debris, paint and glass, as well as unknown chemical analysis </t>
    </r>
  </si>
</sst>
</file>

<file path=xl/styles.xml><?xml version="1.0" encoding="utf-8"?>
<styleSheet xmlns="http://schemas.openxmlformats.org/spreadsheetml/2006/main">
  <numFmts count="1">
    <numFmt numFmtId="6" formatCode="&quot;$&quot;#,##0_);[Red]\(&quot;$&quot;#,##0\)"/>
  </numFmts>
  <fonts count="2">
    <font>
      <sz val="10"/>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color indexed="8"/>
      </left>
      <right style="medium">
        <color indexed="8"/>
      </right>
      <top/>
      <bottom style="medium">
        <color indexed="8"/>
      </bottom>
    </border>
    <border>
      <left/>
      <right/>
      <top style="medium">
        <color indexed="8"/>
      </top>
      <bottom/>
    </border>
    <border>
      <left/>
      <right style="medium">
        <color indexed="8"/>
      </right>
      <top style="medium">
        <color indexed="8"/>
      </top>
      <bottom/>
    </border>
    <border>
      <left/>
      <right style="medium">
        <color indexed="8"/>
      </right>
      <top/>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58">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3" xfId="0" applyBorder="1" applyAlignment="1">
      <alignment wrapText="1"/>
    </xf>
    <xf numFmtId="6" fontId="0" fillId="0" borderId="3" xfId="0" applyNumberFormat="1" applyBorder="1" applyAlignment="1">
      <alignment horizontal="right" wrapText="1"/>
    </xf>
    <xf numFmtId="10" fontId="0" fillId="0" borderId="4" xfId="0" applyNumberFormat="1" applyBorder="1" applyAlignment="1">
      <alignment horizontal="right" wrapText="1"/>
    </xf>
    <xf numFmtId="0" fontId="1" fillId="0" borderId="1" xfId="0" applyFont="1" applyBorder="1" applyAlignment="1" applyProtection="1">
      <alignment wrapText="1"/>
      <protection/>
    </xf>
    <xf numFmtId="0" fontId="1" fillId="0" borderId="2" xfId="0" applyFont="1" applyBorder="1" applyAlignment="1" applyProtection="1">
      <alignment wrapText="1"/>
      <protection/>
    </xf>
    <xf numFmtId="0" fontId="1" fillId="0" borderId="3" xfId="0" applyFont="1" applyBorder="1" applyAlignment="1" applyProtection="1">
      <alignment wrapText="1"/>
      <protection/>
    </xf>
    <xf numFmtId="0" fontId="0" fillId="2" borderId="3" xfId="0" applyFill="1" applyBorder="1" applyAlignment="1" applyProtection="1">
      <alignment wrapText="1"/>
      <protection/>
    </xf>
    <xf numFmtId="0" fontId="0" fillId="2" borderId="4" xfId="0" applyFill="1" applyBorder="1" applyAlignment="1" applyProtection="1">
      <alignment wrapText="1"/>
      <protection/>
    </xf>
    <xf numFmtId="0" fontId="0" fillId="0" borderId="3" xfId="0" applyBorder="1" applyAlignment="1" applyProtection="1">
      <alignment wrapText="1"/>
      <protection/>
    </xf>
    <xf numFmtId="6" fontId="0" fillId="0" borderId="3" xfId="0" applyNumberFormat="1" applyBorder="1" applyAlignment="1" applyProtection="1">
      <alignment horizontal="right" wrapText="1"/>
      <protection locked="0"/>
    </xf>
    <xf numFmtId="10" fontId="0" fillId="0" borderId="4" xfId="0" applyNumberFormat="1" applyBorder="1" applyAlignment="1" applyProtection="1">
      <alignment horizontal="right" wrapText="1"/>
      <protection/>
    </xf>
    <xf numFmtId="6" fontId="0" fillId="3" borderId="3" xfId="0" applyNumberFormat="1" applyFill="1" applyBorder="1" applyAlignment="1" applyProtection="1">
      <alignment horizontal="right" wrapText="1"/>
      <protection/>
    </xf>
    <xf numFmtId="0" fontId="0" fillId="0" borderId="0" xfId="0" applyAlignment="1">
      <alignment wrapText="1"/>
    </xf>
    <xf numFmtId="0" fontId="0" fillId="0" borderId="5" xfId="20" applyFont="1" applyBorder="1" applyAlignment="1" applyProtection="1">
      <alignment wrapText="1"/>
      <protection locked="0"/>
    </xf>
    <xf numFmtId="0" fontId="0" fillId="0" borderId="6" xfId="20" applyBorder="1" applyAlignment="1" applyProtection="1">
      <alignment wrapText="1"/>
      <protection locked="0"/>
    </xf>
    <xf numFmtId="0" fontId="0" fillId="0" borderId="0" xfId="20" applyAlignment="1" applyProtection="1">
      <alignment wrapText="1"/>
      <protection locked="0"/>
    </xf>
    <xf numFmtId="0" fontId="0" fillId="0" borderId="7" xfId="20" applyBorder="1" applyAlignment="1" applyProtection="1">
      <alignment wrapText="1"/>
      <protection locked="0"/>
    </xf>
    <xf numFmtId="0" fontId="0" fillId="0" borderId="8" xfId="20" applyBorder="1" applyAlignment="1" applyProtection="1">
      <alignment wrapText="1"/>
      <protection locked="0"/>
    </xf>
    <xf numFmtId="0" fontId="0" fillId="0" borderId="9" xfId="20" applyBorder="1" applyAlignment="1" applyProtection="1">
      <alignment wrapText="1"/>
      <protection locked="0"/>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0"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5" xfId="20" applyBorder="1" applyAlignment="1" applyProtection="1">
      <alignment wrapText="1"/>
      <protection locked="0"/>
    </xf>
    <xf numFmtId="0" fontId="0" fillId="0" borderId="2" xfId="0" applyBorder="1" applyAlignment="1">
      <alignmen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7" xfId="0" applyBorder="1" applyAlignment="1" applyProtection="1">
      <alignment wrapText="1"/>
      <protection locked="0"/>
    </xf>
    <xf numFmtId="14" fontId="0" fillId="0" borderId="8" xfId="0" applyNumberFormat="1" applyBorder="1" applyAlignment="1" applyProtection="1">
      <alignment wrapText="1"/>
      <protection locked="0"/>
    </xf>
    <xf numFmtId="0" fontId="0" fillId="0" borderId="9" xfId="0" applyBorder="1" applyAlignment="1" applyProtection="1">
      <alignment wrapText="1"/>
      <protection locked="0"/>
    </xf>
    <xf numFmtId="0" fontId="1" fillId="0" borderId="1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12" xfId="0" applyFont="1" applyBorder="1" applyAlignment="1" applyProtection="1">
      <alignment horizont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tabSelected="1" workbookViewId="0" topLeftCell="A36">
      <selection activeCell="A41" sqref="A41:C59"/>
    </sheetView>
  </sheetViews>
  <sheetFormatPr defaultColWidth="8.28125" defaultRowHeight="12.75"/>
  <cols>
    <col min="1" max="1" width="15.7109375" style="0" customWidth="1"/>
    <col min="2" max="2" width="11.7109375" style="0" bestFit="1" customWidth="1"/>
    <col min="3" max="3" width="23.28125" style="0" customWidth="1"/>
    <col min="4" max="4" width="3.28125" style="0" customWidth="1"/>
    <col min="5" max="5" width="15.7109375" style="0" customWidth="1"/>
    <col min="6" max="6" width="11.7109375" style="0" customWidth="1"/>
    <col min="7" max="7" width="23.28125" style="0" customWidth="1"/>
  </cols>
  <sheetData>
    <row r="1" spans="1:7" ht="27.2" customHeight="1">
      <c r="A1" s="1" t="s">
        <v>0</v>
      </c>
      <c r="B1" s="31" t="s">
        <v>1</v>
      </c>
      <c r="C1" s="20"/>
      <c r="D1" s="32"/>
      <c r="E1" s="1" t="s">
        <v>0</v>
      </c>
      <c r="F1" s="19" t="s">
        <v>35</v>
      </c>
      <c r="G1" s="20"/>
    </row>
    <row r="2" spans="1:7" ht="13.5" customHeight="1">
      <c r="A2" s="2" t="s">
        <v>2</v>
      </c>
      <c r="B2" s="21" t="s">
        <v>3</v>
      </c>
      <c r="C2" s="22"/>
      <c r="D2" s="32"/>
      <c r="E2" s="2" t="s">
        <v>2</v>
      </c>
      <c r="F2" s="21" t="s">
        <v>19</v>
      </c>
      <c r="G2" s="22"/>
    </row>
    <row r="3" spans="1:7" ht="27.2" customHeight="1" thickBot="1">
      <c r="A3" s="3" t="s">
        <v>4</v>
      </c>
      <c r="B3" s="23" t="s">
        <v>5</v>
      </c>
      <c r="C3" s="24"/>
      <c r="D3" s="32"/>
      <c r="E3" s="3" t="s">
        <v>4</v>
      </c>
      <c r="F3" s="23" t="s">
        <v>20</v>
      </c>
      <c r="G3" s="24"/>
    </row>
    <row r="4" spans="1:7" ht="13.5" customHeight="1" thickBot="1">
      <c r="A4" s="25" t="s">
        <v>6</v>
      </c>
      <c r="B4" s="26"/>
      <c r="C4" s="27"/>
      <c r="D4" s="32"/>
      <c r="E4" s="25" t="s">
        <v>6</v>
      </c>
      <c r="F4" s="26"/>
      <c r="G4" s="27"/>
    </row>
    <row r="5" spans="1:7" ht="13.5" thickBot="1">
      <c r="A5" s="4"/>
      <c r="B5" s="4" t="s">
        <v>7</v>
      </c>
      <c r="C5" s="5" t="s">
        <v>8</v>
      </c>
      <c r="D5" s="32"/>
      <c r="E5" s="4"/>
      <c r="F5" s="4" t="s">
        <v>7</v>
      </c>
      <c r="G5" s="5" t="s">
        <v>8</v>
      </c>
    </row>
    <row r="6" spans="1:7" ht="13.5" customHeight="1" thickBot="1">
      <c r="A6" s="6" t="s">
        <v>9</v>
      </c>
      <c r="B6" s="7">
        <v>0</v>
      </c>
      <c r="C6" s="8">
        <f>B6/B10</f>
        <v>0</v>
      </c>
      <c r="D6" s="32"/>
      <c r="E6" s="6" t="s">
        <v>9</v>
      </c>
      <c r="F6" s="7">
        <v>0</v>
      </c>
      <c r="G6" s="8">
        <f>F6/F10</f>
        <v>0</v>
      </c>
    </row>
    <row r="7" spans="1:7" ht="13.5" customHeight="1" thickBot="1">
      <c r="A7" s="6" t="s">
        <v>10</v>
      </c>
      <c r="B7" s="7">
        <v>0</v>
      </c>
      <c r="C7" s="8">
        <f>B7/B10</f>
        <v>0</v>
      </c>
      <c r="D7" s="32"/>
      <c r="E7" s="6" t="s">
        <v>10</v>
      </c>
      <c r="F7" s="7">
        <v>0</v>
      </c>
      <c r="G7" s="8">
        <f>F7/F10</f>
        <v>0</v>
      </c>
    </row>
    <row r="8" spans="1:7" ht="13.5" customHeight="1" thickBot="1">
      <c r="A8" s="6" t="s">
        <v>11</v>
      </c>
      <c r="B8" s="7">
        <v>263933</v>
      </c>
      <c r="C8" s="8">
        <f>B8/B10</f>
        <v>1</v>
      </c>
      <c r="D8" s="32"/>
      <c r="E8" s="6" t="s">
        <v>11</v>
      </c>
      <c r="F8" s="7">
        <v>62157</v>
      </c>
      <c r="G8" s="8">
        <f>F8/F10</f>
        <v>1</v>
      </c>
    </row>
    <row r="9" spans="1:7" ht="13.5" customHeight="1" thickBot="1">
      <c r="A9" s="6" t="s">
        <v>12</v>
      </c>
      <c r="B9" s="7">
        <v>0</v>
      </c>
      <c r="C9" s="8">
        <f>B9/B10</f>
        <v>0</v>
      </c>
      <c r="D9" s="32"/>
      <c r="E9" s="6" t="s">
        <v>21</v>
      </c>
      <c r="F9" s="7">
        <v>0</v>
      </c>
      <c r="G9" s="8">
        <f>F9/F10</f>
        <v>0</v>
      </c>
    </row>
    <row r="10" spans="1:7" ht="13.5" thickBot="1">
      <c r="A10" s="3" t="s">
        <v>13</v>
      </c>
      <c r="B10" s="7">
        <f>SUM(B6:B9)</f>
        <v>263933</v>
      </c>
      <c r="C10" s="8">
        <f>SUM(C6:C9)</f>
        <v>1</v>
      </c>
      <c r="D10" s="32"/>
      <c r="E10" s="3" t="s">
        <v>13</v>
      </c>
      <c r="F10" s="7">
        <f>SUM(F6:F9)</f>
        <v>62157</v>
      </c>
      <c r="G10" s="8">
        <f>SUM(G6:G9)</f>
        <v>1</v>
      </c>
    </row>
    <row r="11" spans="1:7" ht="13.5" customHeight="1" thickBot="1">
      <c r="A11" s="25" t="s">
        <v>14</v>
      </c>
      <c r="B11" s="26"/>
      <c r="C11" s="27"/>
      <c r="D11" s="32"/>
      <c r="E11" s="25" t="s">
        <v>14</v>
      </c>
      <c r="F11" s="26"/>
      <c r="G11" s="27"/>
    </row>
    <row r="12" spans="1:7" ht="13.5" thickBot="1">
      <c r="A12" s="4"/>
      <c r="B12" s="4" t="s">
        <v>7</v>
      </c>
      <c r="C12" s="5" t="s">
        <v>8</v>
      </c>
      <c r="D12" s="32"/>
      <c r="E12" s="4"/>
      <c r="F12" s="4" t="s">
        <v>7</v>
      </c>
      <c r="G12" s="5" t="s">
        <v>8</v>
      </c>
    </row>
    <row r="13" spans="1:7" ht="13.7" customHeight="1" thickBot="1">
      <c r="A13" s="6" t="s">
        <v>15</v>
      </c>
      <c r="B13" s="7">
        <f>74186+27449</f>
        <v>101635</v>
      </c>
      <c r="C13" s="8">
        <f>B13/B17</f>
        <v>0.38507878893507064</v>
      </c>
      <c r="D13" s="32"/>
      <c r="E13" s="6" t="s">
        <v>15</v>
      </c>
      <c r="F13" s="7">
        <v>62157</v>
      </c>
      <c r="G13" s="8">
        <f>F13/F17</f>
        <v>1</v>
      </c>
    </row>
    <row r="14" spans="1:7" ht="13.7" customHeight="1" thickBot="1">
      <c r="A14" s="6" t="s">
        <v>16</v>
      </c>
      <c r="B14" s="7">
        <f>7298</f>
        <v>7298</v>
      </c>
      <c r="C14" s="8">
        <f>B14/B17</f>
        <v>0.0276509568716303</v>
      </c>
      <c r="D14" s="32"/>
      <c r="E14" s="6" t="s">
        <v>16</v>
      </c>
      <c r="F14" s="7">
        <v>0</v>
      </c>
      <c r="G14" s="8">
        <f>F14/F17</f>
        <v>0</v>
      </c>
    </row>
    <row r="15" spans="1:7" ht="13.7" customHeight="1" thickBot="1">
      <c r="A15" s="6" t="s">
        <v>17</v>
      </c>
      <c r="B15" s="7">
        <v>15000</v>
      </c>
      <c r="C15" s="8">
        <f>B15/B17</f>
        <v>0.056832605244512814</v>
      </c>
      <c r="D15" s="32"/>
      <c r="E15" s="6" t="s">
        <v>17</v>
      </c>
      <c r="F15" s="7">
        <v>0</v>
      </c>
      <c r="G15" s="8">
        <f>F15/F17</f>
        <v>0</v>
      </c>
    </row>
    <row r="16" spans="1:7" ht="13.7" customHeight="1" thickBot="1">
      <c r="A16" s="6" t="s">
        <v>18</v>
      </c>
      <c r="B16" s="7">
        <v>140000</v>
      </c>
      <c r="C16" s="8">
        <f>B16/B17</f>
        <v>0.5304376489487862</v>
      </c>
      <c r="D16" s="32"/>
      <c r="E16" s="6" t="s">
        <v>18</v>
      </c>
      <c r="F16" s="7">
        <v>0</v>
      </c>
      <c r="G16" s="8">
        <f>F16/F17</f>
        <v>0</v>
      </c>
    </row>
    <row r="17" spans="1:7" ht="13.5" thickBot="1">
      <c r="A17" s="3" t="s">
        <v>13</v>
      </c>
      <c r="B17" s="7">
        <f>SUM(B13:B16)</f>
        <v>263933</v>
      </c>
      <c r="C17" s="8">
        <f>SUM(C13:C16)</f>
        <v>1</v>
      </c>
      <c r="D17" s="32"/>
      <c r="E17" s="3" t="s">
        <v>13</v>
      </c>
      <c r="F17" s="7">
        <f>SUM(F13:F16)</f>
        <v>62157</v>
      </c>
      <c r="G17" s="8">
        <f>SUM(G13:G16)</f>
        <v>1</v>
      </c>
    </row>
    <row r="18" spans="1:7" ht="13.5" customHeight="1" thickBot="1">
      <c r="A18" s="33"/>
      <c r="B18" s="34"/>
      <c r="C18" s="35"/>
      <c r="D18" s="32"/>
      <c r="E18" s="25" t="s">
        <v>22</v>
      </c>
      <c r="F18" s="26"/>
      <c r="G18" s="27"/>
    </row>
    <row r="19" spans="1:7" ht="111.2" customHeight="1" thickBot="1">
      <c r="A19" s="28" t="s">
        <v>39</v>
      </c>
      <c r="B19" s="36"/>
      <c r="C19" s="37"/>
      <c r="D19" s="32"/>
      <c r="E19" s="28" t="s">
        <v>36</v>
      </c>
      <c r="F19" s="29"/>
      <c r="G19" s="30"/>
    </row>
    <row r="20" spans="1:4" ht="13.5" thickBot="1">
      <c r="A20" s="18"/>
      <c r="B20" s="18"/>
      <c r="C20" s="18"/>
      <c r="D20" s="18"/>
    </row>
    <row r="21" spans="1:7" ht="27.2" customHeight="1">
      <c r="A21" s="9" t="s">
        <v>0</v>
      </c>
      <c r="B21" s="49" t="s">
        <v>23</v>
      </c>
      <c r="C21" s="50"/>
      <c r="E21" s="1" t="s">
        <v>0</v>
      </c>
      <c r="F21" s="41" t="s">
        <v>28</v>
      </c>
      <c r="G21" s="42"/>
    </row>
    <row r="22" spans="1:7" ht="13.5" customHeight="1">
      <c r="A22" s="10" t="s">
        <v>2</v>
      </c>
      <c r="B22" s="51" t="s">
        <v>24</v>
      </c>
      <c r="C22" s="52"/>
      <c r="E22" s="2" t="s">
        <v>2</v>
      </c>
      <c r="F22" s="18" t="s">
        <v>29</v>
      </c>
      <c r="G22" s="43"/>
    </row>
    <row r="23" spans="1:7" ht="27.2" customHeight="1" thickBot="1">
      <c r="A23" s="11" t="s">
        <v>25</v>
      </c>
      <c r="B23" s="53" t="s">
        <v>26</v>
      </c>
      <c r="C23" s="54"/>
      <c r="E23" s="3" t="s">
        <v>4</v>
      </c>
      <c r="F23" s="44" t="s">
        <v>30</v>
      </c>
      <c r="G23" s="45"/>
    </row>
    <row r="24" spans="1:7" ht="13.5" thickBot="1">
      <c r="A24" s="55" t="s">
        <v>6</v>
      </c>
      <c r="B24" s="56"/>
      <c r="C24" s="57"/>
      <c r="E24" s="25" t="s">
        <v>6</v>
      </c>
      <c r="F24" s="26"/>
      <c r="G24" s="27"/>
    </row>
    <row r="25" spans="1:7" ht="13.5" thickBot="1">
      <c r="A25" s="12"/>
      <c r="B25" s="12" t="s">
        <v>7</v>
      </c>
      <c r="C25" s="13" t="s">
        <v>8</v>
      </c>
      <c r="E25" s="4"/>
      <c r="F25" s="4" t="s">
        <v>7</v>
      </c>
      <c r="G25" s="5" t="s">
        <v>8</v>
      </c>
    </row>
    <row r="26" spans="1:7" ht="13.5" customHeight="1" thickBot="1">
      <c r="A26" s="14" t="s">
        <v>9</v>
      </c>
      <c r="B26" s="15">
        <v>0</v>
      </c>
      <c r="C26" s="16">
        <f>B26/B30</f>
        <v>0</v>
      </c>
      <c r="E26" s="6" t="s">
        <v>9</v>
      </c>
      <c r="F26" s="7">
        <v>0</v>
      </c>
      <c r="G26" s="8">
        <f>F26/F30</f>
        <v>0</v>
      </c>
    </row>
    <row r="27" spans="1:7" ht="13.5" customHeight="1" thickBot="1">
      <c r="A27" s="14" t="s">
        <v>10</v>
      </c>
      <c r="B27" s="15">
        <v>286229</v>
      </c>
      <c r="C27" s="16">
        <f>B27/B30</f>
        <v>0.9141250263478944</v>
      </c>
      <c r="E27" s="6" t="s">
        <v>10</v>
      </c>
      <c r="F27" s="7">
        <v>0</v>
      </c>
      <c r="G27" s="8">
        <f>F27/F30</f>
        <v>0</v>
      </c>
    </row>
    <row r="28" spans="1:7" ht="13.5" customHeight="1" thickBot="1">
      <c r="A28" s="14" t="s">
        <v>11</v>
      </c>
      <c r="B28" s="15">
        <v>26889</v>
      </c>
      <c r="C28" s="16">
        <f>+B28/B30</f>
        <v>0.0858749736521056</v>
      </c>
      <c r="E28" s="6" t="s">
        <v>11</v>
      </c>
      <c r="F28" s="7">
        <v>100000</v>
      </c>
      <c r="G28" s="8">
        <f>F28/F30</f>
        <v>1</v>
      </c>
    </row>
    <row r="29" spans="1:7" ht="13.5" customHeight="1" thickBot="1">
      <c r="A29" s="14" t="s">
        <v>21</v>
      </c>
      <c r="B29" s="15">
        <v>0</v>
      </c>
      <c r="C29" s="16">
        <f>B29/B30</f>
        <v>0</v>
      </c>
      <c r="E29" s="6" t="s">
        <v>21</v>
      </c>
      <c r="F29" s="7">
        <v>0</v>
      </c>
      <c r="G29" s="8">
        <f>F29/F30</f>
        <v>0</v>
      </c>
    </row>
    <row r="30" spans="1:7" ht="13.5" customHeight="1" thickBot="1">
      <c r="A30" s="11" t="s">
        <v>13</v>
      </c>
      <c r="B30" s="17">
        <f>SUM(B26:B29)</f>
        <v>313118</v>
      </c>
      <c r="C30" s="16">
        <f>SUM(C26:C29)</f>
        <v>1</v>
      </c>
      <c r="E30" s="3" t="s">
        <v>13</v>
      </c>
      <c r="F30" s="7">
        <f>SUM(F26:F29)</f>
        <v>100000</v>
      </c>
      <c r="G30" s="8">
        <f>SUM(G26:G29)</f>
        <v>1</v>
      </c>
    </row>
    <row r="31" spans="1:7" ht="13.5" thickBot="1">
      <c r="A31" s="55" t="s">
        <v>14</v>
      </c>
      <c r="B31" s="56"/>
      <c r="C31" s="57"/>
      <c r="E31" s="25" t="s">
        <v>14</v>
      </c>
      <c r="F31" s="26"/>
      <c r="G31" s="27"/>
    </row>
    <row r="32" spans="1:7" ht="13.5" thickBot="1">
      <c r="A32" s="12"/>
      <c r="B32" s="12" t="s">
        <v>7</v>
      </c>
      <c r="C32" s="13" t="s">
        <v>8</v>
      </c>
      <c r="E32" s="4"/>
      <c r="F32" s="4" t="s">
        <v>7</v>
      </c>
      <c r="G32" s="5" t="s">
        <v>8</v>
      </c>
    </row>
    <row r="33" spans="1:7" ht="13.5" customHeight="1" thickBot="1">
      <c r="A33" s="14" t="s">
        <v>15</v>
      </c>
      <c r="B33" s="15">
        <v>0</v>
      </c>
      <c r="C33" s="16">
        <f>B33/B37</f>
        <v>0</v>
      </c>
      <c r="E33" s="6" t="s">
        <v>15</v>
      </c>
      <c r="F33" s="7">
        <v>0</v>
      </c>
      <c r="G33" s="8">
        <f>F33/F37</f>
        <v>0</v>
      </c>
    </row>
    <row r="34" spans="1:7" ht="13.5" customHeight="1" thickBot="1">
      <c r="A34" s="14" t="s">
        <v>16</v>
      </c>
      <c r="B34" s="15">
        <v>313118</v>
      </c>
      <c r="C34" s="16">
        <f>B34/B37</f>
        <v>1</v>
      </c>
      <c r="E34" s="6" t="s">
        <v>16</v>
      </c>
      <c r="F34" s="7">
        <v>0</v>
      </c>
      <c r="G34" s="8">
        <f>F34/F37</f>
        <v>0</v>
      </c>
    </row>
    <row r="35" spans="1:7" ht="13.5" customHeight="1" thickBot="1">
      <c r="A35" s="14" t="s">
        <v>17</v>
      </c>
      <c r="B35" s="15">
        <v>0</v>
      </c>
      <c r="C35" s="16">
        <f>B35/B37</f>
        <v>0</v>
      </c>
      <c r="E35" s="6" t="s">
        <v>17</v>
      </c>
      <c r="F35" s="7">
        <v>0</v>
      </c>
      <c r="G35" s="8">
        <f>F35/F37</f>
        <v>0</v>
      </c>
    </row>
    <row r="36" spans="1:7" ht="13.5" customHeight="1" thickBot="1">
      <c r="A36" s="14" t="s">
        <v>18</v>
      </c>
      <c r="B36" s="15">
        <v>0</v>
      </c>
      <c r="C36" s="16">
        <f>B36/B37</f>
        <v>0</v>
      </c>
      <c r="E36" s="6" t="s">
        <v>18</v>
      </c>
      <c r="F36" s="7">
        <v>100000</v>
      </c>
      <c r="G36" s="8">
        <f>F36/F37</f>
        <v>1</v>
      </c>
    </row>
    <row r="37" spans="1:7" ht="13.5" customHeight="1" thickBot="1">
      <c r="A37" s="14" t="s">
        <v>13</v>
      </c>
      <c r="B37" s="17">
        <f>SUM(B33:B36)</f>
        <v>313118</v>
      </c>
      <c r="C37" s="16">
        <f>SUM(C33:C36)</f>
        <v>1</v>
      </c>
      <c r="E37" s="3" t="s">
        <v>13</v>
      </c>
      <c r="F37" s="7">
        <f>SUM(F33:F36)</f>
        <v>100000</v>
      </c>
      <c r="G37" s="8">
        <f>SUM(G33:G36)</f>
        <v>1</v>
      </c>
    </row>
    <row r="38" spans="1:7" ht="13.5" thickBot="1">
      <c r="A38" s="55" t="s">
        <v>27</v>
      </c>
      <c r="B38" s="56"/>
      <c r="C38" s="57"/>
      <c r="E38" s="25" t="s">
        <v>27</v>
      </c>
      <c r="F38" s="26"/>
      <c r="G38" s="27"/>
    </row>
    <row r="39" spans="1:7" ht="135.2" customHeight="1" thickBot="1">
      <c r="A39" s="38" t="s">
        <v>37</v>
      </c>
      <c r="B39" s="39"/>
      <c r="C39" s="40"/>
      <c r="E39" s="46" t="s">
        <v>40</v>
      </c>
      <c r="F39" s="47"/>
      <c r="G39" s="48"/>
    </row>
    <row r="40" ht="13.5" thickBot="1"/>
    <row r="41" spans="1:3" ht="27.2" customHeight="1">
      <c r="A41" s="1" t="s">
        <v>0</v>
      </c>
      <c r="B41" s="31" t="s">
        <v>31</v>
      </c>
      <c r="C41" s="20"/>
    </row>
    <row r="42" spans="1:3" ht="13.5" customHeight="1">
      <c r="A42" s="2" t="s">
        <v>2</v>
      </c>
      <c r="B42" s="21" t="s">
        <v>32</v>
      </c>
      <c r="C42" s="22"/>
    </row>
    <row r="43" spans="1:3" ht="27.2" customHeight="1" thickBot="1">
      <c r="A43" s="3" t="s">
        <v>4</v>
      </c>
      <c r="B43" s="23" t="s">
        <v>33</v>
      </c>
      <c r="C43" s="24"/>
    </row>
    <row r="44" spans="1:3" ht="13.5" thickBot="1">
      <c r="A44" s="25" t="s">
        <v>6</v>
      </c>
      <c r="B44" s="26"/>
      <c r="C44" s="27"/>
    </row>
    <row r="45" spans="1:3" ht="13.5" thickBot="1">
      <c r="A45" s="4"/>
      <c r="B45" s="4" t="s">
        <v>7</v>
      </c>
      <c r="C45" s="5" t="s">
        <v>8</v>
      </c>
    </row>
    <row r="46" spans="1:3" ht="13.5" thickBot="1">
      <c r="A46" s="6" t="s">
        <v>9</v>
      </c>
      <c r="B46" s="7">
        <v>0</v>
      </c>
      <c r="C46" s="8">
        <f>B46/B50</f>
        <v>0</v>
      </c>
    </row>
    <row r="47" spans="1:3" ht="13.5" thickBot="1">
      <c r="A47" s="6" t="s">
        <v>10</v>
      </c>
      <c r="B47" s="7">
        <v>68750</v>
      </c>
      <c r="C47" s="8">
        <f>B47/B50</f>
        <v>0.25</v>
      </c>
    </row>
    <row r="48" spans="1:3" ht="13.5" thickBot="1">
      <c r="A48" s="6" t="s">
        <v>11</v>
      </c>
      <c r="B48" s="7">
        <v>206250</v>
      </c>
      <c r="C48" s="8">
        <f>B48/B50</f>
        <v>0.75</v>
      </c>
    </row>
    <row r="49" spans="1:3" ht="13.5" thickBot="1">
      <c r="A49" s="6" t="s">
        <v>21</v>
      </c>
      <c r="B49" s="7">
        <v>0</v>
      </c>
      <c r="C49" s="8">
        <f>B49/B50</f>
        <v>0</v>
      </c>
    </row>
    <row r="50" spans="1:3" ht="13.5" thickBot="1">
      <c r="A50" s="3" t="s">
        <v>13</v>
      </c>
      <c r="B50" s="7">
        <f>SUM(B46:B49)</f>
        <v>275000</v>
      </c>
      <c r="C50" s="8">
        <f>SUM(C46:C49)</f>
        <v>1</v>
      </c>
    </row>
    <row r="51" spans="1:3" ht="13.5" thickBot="1">
      <c r="A51" s="25" t="s">
        <v>14</v>
      </c>
      <c r="B51" s="26"/>
      <c r="C51" s="27"/>
    </row>
    <row r="52" spans="1:3" ht="13.5" thickBot="1">
      <c r="A52" s="4"/>
      <c r="B52" s="4" t="s">
        <v>7</v>
      </c>
      <c r="C52" s="5" t="s">
        <v>8</v>
      </c>
    </row>
    <row r="53" spans="1:3" ht="13.5" thickBot="1">
      <c r="A53" s="6" t="s">
        <v>15</v>
      </c>
      <c r="B53" s="7">
        <v>0</v>
      </c>
      <c r="C53" s="8">
        <f>B53/B57</f>
        <v>0</v>
      </c>
    </row>
    <row r="54" spans="1:3" ht="13.5" thickBot="1">
      <c r="A54" s="6" t="s">
        <v>16</v>
      </c>
      <c r="B54" s="7">
        <v>105600</v>
      </c>
      <c r="C54" s="8">
        <f>B54/B57</f>
        <v>0.384</v>
      </c>
    </row>
    <row r="55" spans="1:3" ht="13.5" thickBot="1">
      <c r="A55" s="6" t="s">
        <v>17</v>
      </c>
      <c r="B55" s="7">
        <v>0</v>
      </c>
      <c r="C55" s="8">
        <f>B55/B57</f>
        <v>0</v>
      </c>
    </row>
    <row r="56" spans="1:3" ht="13.5" thickBot="1">
      <c r="A56" s="6" t="s">
        <v>18</v>
      </c>
      <c r="B56" s="7">
        <v>169400</v>
      </c>
      <c r="C56" s="8">
        <f>B56/B57</f>
        <v>0.616</v>
      </c>
    </row>
    <row r="57" spans="1:3" ht="13.5" thickBot="1">
      <c r="A57" s="3" t="s">
        <v>13</v>
      </c>
      <c r="B57" s="7">
        <f>SUM(B53:B56)</f>
        <v>275000</v>
      </c>
      <c r="C57" s="8">
        <f>SUM(C53:C56)</f>
        <v>1</v>
      </c>
    </row>
    <row r="58" spans="1:3" ht="13.5" thickBot="1">
      <c r="A58" s="33" t="s">
        <v>34</v>
      </c>
      <c r="B58" s="34"/>
      <c r="C58" s="35"/>
    </row>
    <row r="59" spans="1:3" ht="111.2" customHeight="1" thickBot="1">
      <c r="A59" s="28" t="s">
        <v>38</v>
      </c>
      <c r="B59" s="36"/>
      <c r="C59" s="37"/>
    </row>
  </sheetData>
  <mergeCells count="37">
    <mergeCell ref="A59:C59"/>
    <mergeCell ref="B41:C41"/>
    <mergeCell ref="B42:C42"/>
    <mergeCell ref="B43:C43"/>
    <mergeCell ref="A44:C44"/>
    <mergeCell ref="A51:C51"/>
    <mergeCell ref="A58:C58"/>
    <mergeCell ref="A39:C39"/>
    <mergeCell ref="F21:G21"/>
    <mergeCell ref="F22:G22"/>
    <mergeCell ref="F23:G23"/>
    <mergeCell ref="E24:G24"/>
    <mergeCell ref="E31:G31"/>
    <mergeCell ref="E38:G38"/>
    <mergeCell ref="E39:G39"/>
    <mergeCell ref="B21:C21"/>
    <mergeCell ref="B22:C22"/>
    <mergeCell ref="B23:C23"/>
    <mergeCell ref="A24:C24"/>
    <mergeCell ref="A31:C31"/>
    <mergeCell ref="A38:C38"/>
    <mergeCell ref="A20:D20"/>
    <mergeCell ref="F1:G1"/>
    <mergeCell ref="F2:G2"/>
    <mergeCell ref="F3:G3"/>
    <mergeCell ref="E4:G4"/>
    <mergeCell ref="E11:G11"/>
    <mergeCell ref="E18:G18"/>
    <mergeCell ref="E19:G19"/>
    <mergeCell ref="B1:C1"/>
    <mergeCell ref="D1:D19"/>
    <mergeCell ref="B2:C2"/>
    <mergeCell ref="B3:C3"/>
    <mergeCell ref="A4:C4"/>
    <mergeCell ref="A11:C11"/>
    <mergeCell ref="A18:C18"/>
    <mergeCell ref="A19:C19"/>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Allegheny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T083228</dc:creator>
  <cp:keywords/>
  <dc:description/>
  <cp:lastModifiedBy>t094234</cp:lastModifiedBy>
  <cp:lastPrinted>2014-04-02T21:22:02Z</cp:lastPrinted>
  <dcterms:created xsi:type="dcterms:W3CDTF">2014-04-02T14:40:26Z</dcterms:created>
  <dcterms:modified xsi:type="dcterms:W3CDTF">2014-04-02T21:23:01Z</dcterms:modified>
  <cp:category/>
  <cp:version/>
  <cp:contentType/>
  <cp:contentStatus/>
</cp:coreProperties>
</file>